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1595"/>
  </bookViews>
  <sheets>
    <sheet name="Folha1" sheetId="2" r:id="rId1"/>
  </sheets>
  <calcPr calcId="145621" iterate="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H4" i="2"/>
  <c r="D10" i="2"/>
  <c r="C10" i="2"/>
  <c r="D4" i="2"/>
  <c r="C4" i="2"/>
  <c r="D18" i="2"/>
  <c r="D17" i="2"/>
  <c r="D16" i="2"/>
  <c r="I34" i="2"/>
  <c r="I33" i="2"/>
  <c r="I31" i="2"/>
  <c r="I30" i="2"/>
  <c r="H34" i="2"/>
  <c r="H33" i="2"/>
  <c r="H30" i="2"/>
  <c r="G33" i="2"/>
  <c r="G30" i="2"/>
  <c r="H24" i="2"/>
  <c r="H23" i="2"/>
  <c r="G23" i="2"/>
  <c r="G24" i="2"/>
  <c r="G22" i="2"/>
  <c r="H18" i="2"/>
  <c r="H17" i="2"/>
  <c r="G17" i="2"/>
  <c r="G18" i="2"/>
  <c r="G16" i="2"/>
  <c r="H11" i="2"/>
  <c r="H12" i="2"/>
  <c r="H10" i="2"/>
  <c r="I12" i="2"/>
  <c r="I11" i="2"/>
  <c r="I10" i="2"/>
  <c r="I5" i="2"/>
  <c r="I6" i="2"/>
  <c r="H5" i="2"/>
  <c r="H6" i="2"/>
  <c r="I16" i="2"/>
  <c r="I17" i="2"/>
  <c r="I18" i="2"/>
  <c r="I22" i="2"/>
  <c r="I23" i="2"/>
  <c r="I24" i="2"/>
  <c r="G31" i="2"/>
  <c r="G34" i="2"/>
  <c r="G36" i="2"/>
  <c r="H28" i="2"/>
  <c r="H31" i="2"/>
  <c r="H36" i="2"/>
  <c r="I28" i="2"/>
  <c r="I36" i="2"/>
  <c r="D34" i="2"/>
  <c r="C12" i="2"/>
  <c r="B24" i="2"/>
  <c r="D33" i="2"/>
  <c r="D31" i="2"/>
  <c r="D30" i="2"/>
  <c r="C34" i="2"/>
  <c r="C11" i="2"/>
  <c r="B23" i="2"/>
  <c r="C33" i="2"/>
  <c r="C31" i="2"/>
  <c r="C30" i="2"/>
  <c r="B34" i="2"/>
  <c r="B33" i="2"/>
  <c r="B31" i="2"/>
  <c r="B30" i="2"/>
  <c r="D11" i="2"/>
  <c r="C24" i="2"/>
  <c r="C5" i="2"/>
  <c r="B36" i="2"/>
  <c r="C28" i="2"/>
  <c r="C36" i="2"/>
  <c r="D28" i="2"/>
  <c r="D36" i="2"/>
  <c r="D12" i="2"/>
  <c r="C23" i="2"/>
  <c r="B22" i="2"/>
  <c r="D24" i="2"/>
  <c r="D23" i="2"/>
  <c r="D22" i="2"/>
  <c r="D5" i="2"/>
  <c r="D6" i="2"/>
  <c r="C6" i="2"/>
</calcChain>
</file>

<file path=xl/sharedStrings.xml><?xml version="1.0" encoding="utf-8"?>
<sst xmlns="http://schemas.openxmlformats.org/spreadsheetml/2006/main" count="100" uniqueCount="37">
  <si>
    <t>Compras</t>
  </si>
  <si>
    <t>Outubro</t>
  </si>
  <si>
    <t>Novembro</t>
  </si>
  <si>
    <t>Dezembro</t>
  </si>
  <si>
    <t>OUTUBRO</t>
  </si>
  <si>
    <t>NOVEMBRO</t>
  </si>
  <si>
    <t>DEZEMBRO</t>
  </si>
  <si>
    <t>Saldo Inicial</t>
  </si>
  <si>
    <t>(+) Entradas (recebimentos)</t>
  </si>
  <si>
    <t>Receb Vendas a vista</t>
  </si>
  <si>
    <t>Receb vendas a prazo</t>
  </si>
  <si>
    <t xml:space="preserve">(-) Saídas (Pagtos) </t>
  </si>
  <si>
    <t>Pagto compras a vista</t>
  </si>
  <si>
    <t>Pagto compras a prazo</t>
  </si>
  <si>
    <t>Pagto despesas a vista</t>
  </si>
  <si>
    <t>(=) saldo final</t>
  </si>
  <si>
    <t>Vendas</t>
  </si>
  <si>
    <t>Totais</t>
  </si>
  <si>
    <t>Mês</t>
  </si>
  <si>
    <t>70% 30 Dias</t>
  </si>
  <si>
    <t xml:space="preserve">30% a vista </t>
  </si>
  <si>
    <t xml:space="preserve">50% a vista </t>
  </si>
  <si>
    <t>50% 30 Dias</t>
  </si>
  <si>
    <t xml:space="preserve">A vista </t>
  </si>
  <si>
    <t>Prazo</t>
  </si>
  <si>
    <t>Total</t>
  </si>
  <si>
    <t>Entradas</t>
  </si>
  <si>
    <t>Saidas</t>
  </si>
  <si>
    <t>Descrição</t>
  </si>
  <si>
    <t>Fluxo de caixa</t>
  </si>
  <si>
    <t>Simulação dos novos prazos</t>
  </si>
  <si>
    <t>60% 30 Dias</t>
  </si>
  <si>
    <t xml:space="preserve">40% a vista </t>
  </si>
  <si>
    <t>Fluxo de caixa projectado</t>
  </si>
  <si>
    <t>2 R: A necessidade de mudar a politica dos prazos na empresa isto porque os prazos de recebimento das vendas são inferiores aos prazos de pagamentos das compras isto tem contribuido para em um saldo negativo em algumas variações do caixa.</t>
  </si>
  <si>
    <t>Despesas</t>
  </si>
  <si>
    <t>Valor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</si>
</sst>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libri Light"/>
      <family val="2"/>
      <scheme val="major"/>
    </font>
    <font>
      <b/>
      <sz val="11"/>
      <color theme="0"/>
      <name val="Calibri"/>
      <family val="2"/>
      <scheme val="minor"/>
    </font>
    <font>
      <sz val="12"/>
      <color theme="1"/>
      <name val="Times New Roman"/>
      <family val="1"/>
    </font>
    <font>
      <b/>
      <sz val="12"/>
      <color theme="1"/>
      <name val="Times New Roman"/>
      <family val="1"/>
    </font>
    <font>
      <sz val="12"/>
      <color rgb="FF000000"/>
      <name val="Times New Roman"/>
      <family val="1"/>
    </font>
    <font>
      <b/>
      <sz val="18"/>
      <color theme="3"/>
      <name val="Times New Roman"/>
      <family val="1"/>
    </font>
    <font>
      <sz val="12"/>
      <color theme="0"/>
      <name val="Times New Roman"/>
      <family val="1"/>
    </font>
    <font>
      <b/>
      <sz val="12"/>
      <color theme="0"/>
      <name val="Times New Roman"/>
      <family val="1"/>
    </font>
  </fonts>
  <fills count="3">
    <fill>
      <patternFill patternType="none"/>
    </fill>
    <fill>
      <patternFill patternType="gray125"/>
    </fill>
    <fill>
      <patternFill patternType="solid">
        <fgColor rgb="FF002060"/>
        <bgColor indexed="64"/>
      </patternFill>
    </fill>
  </fills>
  <borders count="16">
    <border>
      <left/>
      <right/>
      <top/>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right/>
      <top style="thin">
        <color theme="4"/>
      </top>
      <bottom style="double">
        <color theme="4"/>
      </bottom>
      <diagonal/>
    </border>
    <border>
      <left/>
      <right/>
      <top/>
      <bottom style="thin">
        <color auto="1"/>
      </bottom>
      <diagonal/>
    </border>
    <border>
      <left/>
      <right/>
      <top/>
      <bottom style="double">
        <color auto="1"/>
      </bottom>
      <diagonal/>
    </border>
    <border>
      <left style="thin">
        <color auto="1"/>
      </left>
      <right/>
      <top style="thin">
        <color auto="1"/>
      </top>
      <bottom style="thin">
        <color auto="1"/>
      </bottom>
      <diagonal/>
    </border>
    <border>
      <left style="thin">
        <color indexed="64"/>
      </left>
      <right/>
      <top/>
      <bottom/>
      <diagonal/>
    </border>
  </borders>
  <cellStyleXfs count="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1" fillId="0" borderId="11" applyNumberFormat="0" applyFill="0" applyAlignment="0" applyProtection="0"/>
  </cellStyleXfs>
  <cellXfs count="36">
    <xf numFmtId="0" fontId="0" fillId="0" borderId="0" xfId="0"/>
    <xf numFmtId="0" fontId="5" fillId="0" borderId="0" xfId="0" applyFont="1"/>
    <xf numFmtId="0" fontId="5" fillId="0" borderId="3" xfId="0" applyFont="1" applyBorder="1"/>
    <xf numFmtId="43" fontId="5" fillId="0" borderId="3" xfId="1" applyFont="1" applyBorder="1"/>
    <xf numFmtId="0" fontId="5" fillId="0" borderId="0" xfId="0" applyFont="1" applyBorder="1"/>
    <xf numFmtId="43" fontId="5" fillId="0" borderId="0" xfId="1" applyFont="1" applyBorder="1"/>
    <xf numFmtId="43" fontId="5" fillId="0" borderId="3" xfId="0" applyNumberFormat="1" applyFont="1" applyBorder="1"/>
    <xf numFmtId="0" fontId="5" fillId="0" borderId="5" xfId="0" applyFont="1" applyBorder="1"/>
    <xf numFmtId="4" fontId="5" fillId="0" borderId="6" xfId="0" applyNumberFormat="1" applyFont="1" applyBorder="1" applyAlignment="1">
      <alignment horizontal="right"/>
    </xf>
    <xf numFmtId="4" fontId="5" fillId="0" borderId="6" xfId="0" applyNumberFormat="1" applyFont="1" applyBorder="1"/>
    <xf numFmtId="4" fontId="5" fillId="0" borderId="7" xfId="0" applyNumberFormat="1" applyFont="1" applyBorder="1"/>
    <xf numFmtId="0" fontId="5" fillId="0" borderId="2" xfId="0" applyFont="1" applyBorder="1"/>
    <xf numFmtId="4" fontId="5" fillId="0" borderId="3" xfId="0" applyNumberFormat="1" applyFont="1" applyBorder="1" applyAlignment="1">
      <alignment horizontal="right"/>
    </xf>
    <xf numFmtId="4" fontId="5" fillId="0" borderId="3" xfId="0" applyNumberFormat="1" applyFont="1" applyBorder="1"/>
    <xf numFmtId="4" fontId="5" fillId="0" borderId="4" xfId="0" applyNumberFormat="1" applyFont="1" applyBorder="1"/>
    <xf numFmtId="4" fontId="5" fillId="0" borderId="4" xfId="0" applyNumberFormat="1" applyFont="1" applyBorder="1" applyAlignment="1">
      <alignment horizontal="right"/>
    </xf>
    <xf numFmtId="0" fontId="7" fillId="0" borderId="2" xfId="0" applyFont="1" applyFill="1" applyBorder="1"/>
    <xf numFmtId="4" fontId="7" fillId="0" borderId="3" xfId="0" applyNumberFormat="1" applyFont="1" applyFill="1" applyBorder="1" applyAlignment="1">
      <alignment horizontal="right"/>
    </xf>
    <xf numFmtId="4" fontId="7" fillId="0" borderId="4" xfId="0" applyNumberFormat="1" applyFont="1" applyFill="1" applyBorder="1" applyAlignment="1">
      <alignment horizontal="right"/>
    </xf>
    <xf numFmtId="0" fontId="5" fillId="0" borderId="8" xfId="0" applyFont="1" applyBorder="1"/>
    <xf numFmtId="4" fontId="5" fillId="0" borderId="9" xfId="0" applyNumberFormat="1" applyFont="1" applyBorder="1" applyAlignment="1">
      <alignment horizontal="right"/>
    </xf>
    <xf numFmtId="4" fontId="5" fillId="0" borderId="10" xfId="0" applyNumberFormat="1" applyFont="1" applyBorder="1" applyAlignment="1">
      <alignment horizontal="right"/>
    </xf>
    <xf numFmtId="0" fontId="5" fillId="0" borderId="1" xfId="0" applyFont="1" applyBorder="1"/>
    <xf numFmtId="4" fontId="6" fillId="0" borderId="1" xfId="0" applyNumberFormat="1" applyFont="1" applyBorder="1" applyAlignment="1">
      <alignment horizontal="right"/>
    </xf>
    <xf numFmtId="0" fontId="4" fillId="2" borderId="11" xfId="3" applyFont="1" applyFill="1" applyAlignment="1">
      <alignment horizontal="center"/>
    </xf>
    <xf numFmtId="9" fontId="4" fillId="2" borderId="11" xfId="3" applyNumberFormat="1" applyFont="1" applyFill="1" applyAlignment="1">
      <alignment horizontal="center"/>
    </xf>
    <xf numFmtId="43" fontId="4" fillId="2" borderId="11" xfId="1" applyFont="1" applyFill="1" applyBorder="1"/>
    <xf numFmtId="0" fontId="8" fillId="0" borderId="0" xfId="2" applyFont="1" applyAlignment="1">
      <alignment horizontal="center" vertical="center"/>
    </xf>
    <xf numFmtId="0" fontId="9" fillId="2" borderId="3" xfId="0" applyFont="1" applyFill="1" applyBorder="1" applyAlignment="1">
      <alignment horizontal="left" wrapText="1"/>
    </xf>
    <xf numFmtId="0" fontId="3" fillId="0" borderId="12" xfId="2" applyBorder="1" applyAlignment="1">
      <alignment horizontal="center"/>
    </xf>
    <xf numFmtId="0" fontId="3" fillId="0" borderId="13" xfId="2" applyBorder="1" applyAlignment="1">
      <alignment horizontal="center"/>
    </xf>
    <xf numFmtId="4" fontId="6" fillId="0" borderId="0" xfId="0" applyNumberFormat="1" applyFont="1" applyBorder="1" applyAlignment="1">
      <alignment horizontal="right"/>
    </xf>
    <xf numFmtId="4" fontId="6" fillId="0" borderId="14" xfId="0" applyNumberFormat="1" applyFont="1" applyBorder="1" applyAlignment="1">
      <alignment horizontal="right"/>
    </xf>
    <xf numFmtId="4" fontId="6" fillId="0" borderId="15" xfId="0" applyNumberFormat="1" applyFont="1" applyBorder="1" applyAlignment="1">
      <alignment horizontal="right"/>
    </xf>
    <xf numFmtId="0" fontId="9" fillId="2" borderId="3" xfId="0" applyFont="1" applyFill="1" applyBorder="1" applyAlignment="1">
      <alignment horizontal="center"/>
    </xf>
    <xf numFmtId="4" fontId="10" fillId="2" borderId="14" xfId="0" applyNumberFormat="1" applyFont="1" applyFill="1" applyBorder="1" applyAlignment="1">
      <alignment horizontal="center"/>
    </xf>
  </cellXfs>
  <cellStyles count="4">
    <cellStyle name="Normal" xfId="0" builtinId="0"/>
    <cellStyle name="Título" xfId="2" builtinId="15"/>
    <cellStyle name="Total" xfId="3" builtinId="2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tabSelected="1" topLeftCell="A10" workbookViewId="0">
      <selection activeCell="E10" sqref="E10"/>
    </sheetView>
  </sheetViews>
  <sheetFormatPr defaultRowHeight="15.75" x14ac:dyDescent="0.25"/>
  <cols>
    <col min="1" max="1" width="27.42578125" style="1" bestFit="1" customWidth="1"/>
    <col min="2" max="4" width="14.85546875" style="1" bestFit="1" customWidth="1"/>
    <col min="5" max="5" width="9.140625" style="1"/>
    <col min="6" max="6" width="26.140625" style="1" bestFit="1" customWidth="1"/>
    <col min="7" max="7" width="14.85546875" style="1" bestFit="1" customWidth="1"/>
    <col min="8" max="9" width="16.5703125" style="1" bestFit="1" customWidth="1"/>
    <col min="10" max="16384" width="9.140625" style="1"/>
  </cols>
  <sheetData>
    <row r="1" spans="1:9" ht="22.5" x14ac:dyDescent="0.25">
      <c r="A1" s="27" t="s">
        <v>33</v>
      </c>
      <c r="B1" s="27"/>
      <c r="C1" s="27"/>
      <c r="D1" s="27"/>
      <c r="F1" s="27" t="s">
        <v>30</v>
      </c>
      <c r="G1" s="27"/>
      <c r="H1" s="27"/>
      <c r="I1" s="27"/>
    </row>
    <row r="2" spans="1:9" ht="23.25" x14ac:dyDescent="0.35">
      <c r="A2" s="29" t="s">
        <v>16</v>
      </c>
      <c r="B2" s="29"/>
      <c r="C2" s="29"/>
      <c r="D2" s="29"/>
      <c r="F2" s="29" t="s">
        <v>16</v>
      </c>
      <c r="G2" s="29"/>
      <c r="H2" s="29"/>
      <c r="I2" s="29"/>
    </row>
    <row r="3" spans="1:9" ht="16.5" thickBot="1" x14ac:dyDescent="0.3">
      <c r="A3" s="24" t="s">
        <v>18</v>
      </c>
      <c r="B3" s="24" t="s">
        <v>17</v>
      </c>
      <c r="C3" s="25" t="s">
        <v>20</v>
      </c>
      <c r="D3" s="24" t="s">
        <v>19</v>
      </c>
      <c r="F3" s="24" t="s">
        <v>18</v>
      </c>
      <c r="G3" s="24" t="s">
        <v>17</v>
      </c>
      <c r="H3" s="25" t="s">
        <v>21</v>
      </c>
      <c r="I3" s="24" t="s">
        <v>22</v>
      </c>
    </row>
    <row r="4" spans="1:9" ht="16.5" thickTop="1" x14ac:dyDescent="0.25">
      <c r="A4" s="2" t="s">
        <v>1</v>
      </c>
      <c r="B4" s="3">
        <v>680000</v>
      </c>
      <c r="C4" s="3">
        <f>B4*30%</f>
        <v>204000</v>
      </c>
      <c r="D4" s="3">
        <f>B4*70%</f>
        <v>475999.99999999994</v>
      </c>
      <c r="F4" s="2" t="s">
        <v>1</v>
      </c>
      <c r="G4" s="3">
        <v>680000</v>
      </c>
      <c r="H4" s="3">
        <f>G4*50%</f>
        <v>340000</v>
      </c>
      <c r="I4" s="3">
        <f>G4*50%</f>
        <v>340000</v>
      </c>
    </row>
    <row r="5" spans="1:9" x14ac:dyDescent="0.25">
      <c r="A5" s="2" t="s">
        <v>2</v>
      </c>
      <c r="B5" s="3">
        <v>650000</v>
      </c>
      <c r="C5" s="3">
        <f t="shared" ref="C5:C6" si="0">B5*30%</f>
        <v>195000</v>
      </c>
      <c r="D5" s="3">
        <f t="shared" ref="D5:D6" si="1">B5*70%</f>
        <v>455000</v>
      </c>
      <c r="F5" s="2" t="s">
        <v>2</v>
      </c>
      <c r="G5" s="3">
        <v>650000</v>
      </c>
      <c r="H5" s="3">
        <f t="shared" ref="H5:H6" si="2">G5*50%</f>
        <v>325000</v>
      </c>
      <c r="I5" s="3">
        <f t="shared" ref="I5:I6" si="3">G5*50%</f>
        <v>325000</v>
      </c>
    </row>
    <row r="6" spans="1:9" x14ac:dyDescent="0.25">
      <c r="A6" s="2" t="s">
        <v>3</v>
      </c>
      <c r="B6" s="3">
        <v>780000</v>
      </c>
      <c r="C6" s="3">
        <f t="shared" si="0"/>
        <v>234000</v>
      </c>
      <c r="D6" s="3">
        <f t="shared" si="1"/>
        <v>546000</v>
      </c>
      <c r="F6" s="2" t="s">
        <v>3</v>
      </c>
      <c r="G6" s="3">
        <v>780000</v>
      </c>
      <c r="H6" s="3">
        <f t="shared" si="2"/>
        <v>390000</v>
      </c>
      <c r="I6" s="3">
        <f t="shared" si="3"/>
        <v>390000</v>
      </c>
    </row>
    <row r="8" spans="1:9" ht="23.25" x14ac:dyDescent="0.35">
      <c r="A8" s="29" t="s">
        <v>0</v>
      </c>
      <c r="B8" s="29"/>
      <c r="C8" s="29"/>
      <c r="D8" s="29"/>
      <c r="F8" s="29" t="s">
        <v>0</v>
      </c>
      <c r="G8" s="29"/>
      <c r="H8" s="29"/>
      <c r="I8" s="29"/>
    </row>
    <row r="9" spans="1:9" ht="16.5" thickBot="1" x14ac:dyDescent="0.3">
      <c r="A9" s="24" t="s">
        <v>18</v>
      </c>
      <c r="B9" s="24" t="s">
        <v>17</v>
      </c>
      <c r="C9" s="25" t="s">
        <v>21</v>
      </c>
      <c r="D9" s="24" t="s">
        <v>22</v>
      </c>
      <c r="F9" s="26" t="s">
        <v>18</v>
      </c>
      <c r="G9" s="26" t="s">
        <v>17</v>
      </c>
      <c r="H9" s="26" t="s">
        <v>32</v>
      </c>
      <c r="I9" s="26" t="s">
        <v>31</v>
      </c>
    </row>
    <row r="10" spans="1:9" ht="16.5" thickTop="1" x14ac:dyDescent="0.25">
      <c r="A10" s="2" t="s">
        <v>1</v>
      </c>
      <c r="B10" s="3">
        <v>400000</v>
      </c>
      <c r="C10" s="3">
        <f>B10*50%</f>
        <v>200000</v>
      </c>
      <c r="D10" s="3">
        <f>B10*50%</f>
        <v>200000</v>
      </c>
      <c r="F10" s="2" t="s">
        <v>1</v>
      </c>
      <c r="G10" s="3">
        <v>400000</v>
      </c>
      <c r="H10" s="3">
        <f>G10*40%</f>
        <v>160000</v>
      </c>
      <c r="I10" s="3">
        <f>$G$10*60%</f>
        <v>240000</v>
      </c>
    </row>
    <row r="11" spans="1:9" x14ac:dyDescent="0.25">
      <c r="A11" s="2" t="s">
        <v>2</v>
      </c>
      <c r="B11" s="3">
        <v>320000</v>
      </c>
      <c r="C11" s="3">
        <f t="shared" ref="C11:C12" si="4">B11*50%</f>
        <v>160000</v>
      </c>
      <c r="D11" s="3">
        <f t="shared" ref="D11:D12" si="5">B11*50%</f>
        <v>160000</v>
      </c>
      <c r="F11" s="2" t="s">
        <v>2</v>
      </c>
      <c r="G11" s="3">
        <v>320000</v>
      </c>
      <c r="H11" s="3">
        <f t="shared" ref="H11:H12" si="6">G11*40%</f>
        <v>128000</v>
      </c>
      <c r="I11" s="3">
        <f>G11*60%</f>
        <v>192000</v>
      </c>
    </row>
    <row r="12" spans="1:9" x14ac:dyDescent="0.25">
      <c r="A12" s="2" t="s">
        <v>3</v>
      </c>
      <c r="B12" s="3">
        <v>380000</v>
      </c>
      <c r="C12" s="3">
        <f t="shared" si="4"/>
        <v>190000</v>
      </c>
      <c r="D12" s="3">
        <f t="shared" si="5"/>
        <v>190000</v>
      </c>
      <c r="F12" s="2" t="s">
        <v>3</v>
      </c>
      <c r="G12" s="3">
        <v>380000</v>
      </c>
      <c r="H12" s="3">
        <f t="shared" si="6"/>
        <v>152000</v>
      </c>
      <c r="I12" s="3">
        <f>G12*60%</f>
        <v>228000</v>
      </c>
    </row>
    <row r="13" spans="1:9" x14ac:dyDescent="0.25">
      <c r="A13" s="4"/>
      <c r="B13" s="4"/>
      <c r="C13" s="5"/>
      <c r="D13" s="5"/>
      <c r="F13" s="4"/>
      <c r="G13" s="4"/>
      <c r="H13" s="5"/>
      <c r="I13" s="5"/>
    </row>
    <row r="14" spans="1:9" ht="23.25" x14ac:dyDescent="0.35">
      <c r="A14" s="29" t="s">
        <v>26</v>
      </c>
      <c r="B14" s="29"/>
      <c r="C14" s="29"/>
      <c r="D14" s="29"/>
      <c r="F14" s="29" t="s">
        <v>26</v>
      </c>
      <c r="G14" s="29"/>
      <c r="H14" s="29"/>
      <c r="I14" s="29"/>
    </row>
    <row r="15" spans="1:9" ht="16.5" thickBot="1" x14ac:dyDescent="0.3">
      <c r="A15" s="24" t="s">
        <v>18</v>
      </c>
      <c r="B15" s="24" t="s">
        <v>23</v>
      </c>
      <c r="C15" s="25" t="s">
        <v>24</v>
      </c>
      <c r="D15" s="24" t="s">
        <v>25</v>
      </c>
      <c r="F15" s="24" t="s">
        <v>18</v>
      </c>
      <c r="G15" s="24" t="s">
        <v>23</v>
      </c>
      <c r="H15" s="25" t="s">
        <v>24</v>
      </c>
      <c r="I15" s="24" t="s">
        <v>25</v>
      </c>
    </row>
    <row r="16" spans="1:9" ht="16.5" thickTop="1" x14ac:dyDescent="0.25">
      <c r="A16" s="2" t="s">
        <v>1</v>
      </c>
      <c r="B16" s="3">
        <v>204000</v>
      </c>
      <c r="C16" s="3">
        <v>120000</v>
      </c>
      <c r="D16" s="3">
        <f>B16+C16</f>
        <v>324000</v>
      </c>
      <c r="F16" s="2" t="s">
        <v>1</v>
      </c>
      <c r="G16" s="6">
        <f>+H4</f>
        <v>340000</v>
      </c>
      <c r="H16" s="3">
        <v>120000</v>
      </c>
      <c r="I16" s="3">
        <f>G16+H16</f>
        <v>460000</v>
      </c>
    </row>
    <row r="17" spans="1:9" x14ac:dyDescent="0.25">
      <c r="A17" s="2" t="s">
        <v>2</v>
      </c>
      <c r="B17" s="3">
        <v>195000</v>
      </c>
      <c r="C17" s="3">
        <v>476000</v>
      </c>
      <c r="D17" s="3">
        <f>B17+C17</f>
        <v>671000</v>
      </c>
      <c r="F17" s="2" t="s">
        <v>2</v>
      </c>
      <c r="G17" s="6">
        <f t="shared" ref="G17:G18" si="7">+H5</f>
        <v>325000</v>
      </c>
      <c r="H17" s="3">
        <f>+I4</f>
        <v>340000</v>
      </c>
      <c r="I17" s="3">
        <f>G17+H17</f>
        <v>665000</v>
      </c>
    </row>
    <row r="18" spans="1:9" x14ac:dyDescent="0.25">
      <c r="A18" s="2" t="s">
        <v>3</v>
      </c>
      <c r="B18" s="3">
        <v>234000</v>
      </c>
      <c r="C18" s="3">
        <v>455000</v>
      </c>
      <c r="D18" s="3">
        <f>B18+C18</f>
        <v>689000</v>
      </c>
      <c r="F18" s="2" t="s">
        <v>3</v>
      </c>
      <c r="G18" s="6">
        <f t="shared" si="7"/>
        <v>390000</v>
      </c>
      <c r="H18" s="3">
        <f>+I5</f>
        <v>325000</v>
      </c>
      <c r="I18" s="3">
        <f>G18+H18</f>
        <v>715000</v>
      </c>
    </row>
    <row r="20" spans="1:9" ht="23.25" x14ac:dyDescent="0.35">
      <c r="A20" s="29" t="s">
        <v>27</v>
      </c>
      <c r="B20" s="29"/>
      <c r="C20" s="29"/>
      <c r="D20" s="29"/>
      <c r="F20" s="29" t="s">
        <v>27</v>
      </c>
      <c r="G20" s="29"/>
      <c r="H20" s="29"/>
      <c r="I20" s="29"/>
    </row>
    <row r="21" spans="1:9" ht="16.5" thickBot="1" x14ac:dyDescent="0.3">
      <c r="A21" s="24" t="s">
        <v>18</v>
      </c>
      <c r="B21" s="24" t="s">
        <v>23</v>
      </c>
      <c r="C21" s="25" t="s">
        <v>24</v>
      </c>
      <c r="D21" s="24" t="s">
        <v>25</v>
      </c>
      <c r="F21" s="24" t="s">
        <v>18</v>
      </c>
      <c r="G21" s="24" t="s">
        <v>23</v>
      </c>
      <c r="H21" s="25" t="s">
        <v>24</v>
      </c>
      <c r="I21" s="24" t="s">
        <v>25</v>
      </c>
    </row>
    <row r="22" spans="1:9" ht="16.5" thickTop="1" x14ac:dyDescent="0.25">
      <c r="A22" s="2" t="s">
        <v>1</v>
      </c>
      <c r="B22" s="6">
        <f>+C10</f>
        <v>200000</v>
      </c>
      <c r="C22" s="3">
        <v>160000</v>
      </c>
      <c r="D22" s="3">
        <f>B22+C22</f>
        <v>360000</v>
      </c>
      <c r="F22" s="2" t="s">
        <v>1</v>
      </c>
      <c r="G22" s="6">
        <f>+H10</f>
        <v>160000</v>
      </c>
      <c r="H22" s="3">
        <v>160000</v>
      </c>
      <c r="I22" s="3">
        <f>G22+H22</f>
        <v>320000</v>
      </c>
    </row>
    <row r="23" spans="1:9" x14ac:dyDescent="0.25">
      <c r="A23" s="2" t="s">
        <v>2</v>
      </c>
      <c r="B23" s="6">
        <f t="shared" ref="B23:B24" si="8">+C11</f>
        <v>160000</v>
      </c>
      <c r="C23" s="3">
        <f>+D10</f>
        <v>200000</v>
      </c>
      <c r="D23" s="3">
        <f>B23+C23</f>
        <v>360000</v>
      </c>
      <c r="F23" s="2" t="s">
        <v>2</v>
      </c>
      <c r="G23" s="6">
        <f t="shared" ref="G23:G24" si="9">+H11</f>
        <v>128000</v>
      </c>
      <c r="H23" s="3">
        <f>+I10</f>
        <v>240000</v>
      </c>
      <c r="I23" s="3">
        <f>G23+H23</f>
        <v>368000</v>
      </c>
    </row>
    <row r="24" spans="1:9" x14ac:dyDescent="0.25">
      <c r="A24" s="2" t="s">
        <v>3</v>
      </c>
      <c r="B24" s="6">
        <f t="shared" si="8"/>
        <v>190000</v>
      </c>
      <c r="C24" s="3">
        <f>+D11</f>
        <v>160000</v>
      </c>
      <c r="D24" s="3">
        <f>B24+C24</f>
        <v>350000</v>
      </c>
      <c r="F24" s="2" t="s">
        <v>3</v>
      </c>
      <c r="G24" s="6">
        <f t="shared" si="9"/>
        <v>152000</v>
      </c>
      <c r="H24" s="3">
        <f>+I11</f>
        <v>192000</v>
      </c>
      <c r="I24" s="3">
        <f>G24+H24</f>
        <v>344000</v>
      </c>
    </row>
    <row r="26" spans="1:9" ht="24" thickBot="1" x14ac:dyDescent="0.4">
      <c r="A26" s="30" t="s">
        <v>29</v>
      </c>
      <c r="B26" s="30"/>
      <c r="C26" s="30"/>
      <c r="D26" s="30"/>
      <c r="F26" s="30" t="s">
        <v>29</v>
      </c>
      <c r="G26" s="30"/>
      <c r="H26" s="30"/>
      <c r="I26" s="30"/>
    </row>
    <row r="27" spans="1:9" ht="17.25" thickTop="1" thickBot="1" x14ac:dyDescent="0.3">
      <c r="A27" s="24" t="s">
        <v>28</v>
      </c>
      <c r="B27" s="24" t="s">
        <v>4</v>
      </c>
      <c r="C27" s="24" t="s">
        <v>5</v>
      </c>
      <c r="D27" s="24" t="s">
        <v>6</v>
      </c>
      <c r="F27" s="24" t="s">
        <v>28</v>
      </c>
      <c r="G27" s="24" t="s">
        <v>4</v>
      </c>
      <c r="H27" s="24" t="s">
        <v>5</v>
      </c>
      <c r="I27" s="24" t="s">
        <v>6</v>
      </c>
    </row>
    <row r="28" spans="1:9" ht="16.5" thickTop="1" x14ac:dyDescent="0.25">
      <c r="A28" s="7" t="s">
        <v>7</v>
      </c>
      <c r="B28" s="8">
        <v>60000</v>
      </c>
      <c r="C28" s="9">
        <f>+B36</f>
        <v>-56000</v>
      </c>
      <c r="D28" s="10">
        <f>+C36</f>
        <v>160000</v>
      </c>
      <c r="F28" s="7" t="s">
        <v>7</v>
      </c>
      <c r="G28" s="8">
        <v>60000</v>
      </c>
      <c r="H28" s="9">
        <f>+G36</f>
        <v>120000</v>
      </c>
      <c r="I28" s="10">
        <f>+H36</f>
        <v>322000</v>
      </c>
    </row>
    <row r="29" spans="1:9" x14ac:dyDescent="0.25">
      <c r="A29" s="11" t="s">
        <v>8</v>
      </c>
      <c r="B29" s="12"/>
      <c r="C29" s="13"/>
      <c r="D29" s="14"/>
      <c r="F29" s="11" t="s">
        <v>8</v>
      </c>
      <c r="G29" s="12"/>
      <c r="H29" s="13"/>
      <c r="I29" s="14"/>
    </row>
    <row r="30" spans="1:9" x14ac:dyDescent="0.25">
      <c r="A30" s="11" t="s">
        <v>9</v>
      </c>
      <c r="B30" s="12">
        <f>+B16</f>
        <v>204000</v>
      </c>
      <c r="C30" s="12">
        <f>B17</f>
        <v>195000</v>
      </c>
      <c r="D30" s="15">
        <f>+B18</f>
        <v>234000</v>
      </c>
      <c r="F30" s="11" t="s">
        <v>9</v>
      </c>
      <c r="G30" s="12">
        <f>+G16</f>
        <v>340000</v>
      </c>
      <c r="H30" s="12">
        <f>+G17</f>
        <v>325000</v>
      </c>
      <c r="I30" s="15">
        <f>+G18</f>
        <v>390000</v>
      </c>
    </row>
    <row r="31" spans="1:9" x14ac:dyDescent="0.25">
      <c r="A31" s="11" t="s">
        <v>10</v>
      </c>
      <c r="B31" s="12">
        <f>+C16</f>
        <v>120000</v>
      </c>
      <c r="C31" s="12">
        <f>+C17</f>
        <v>476000</v>
      </c>
      <c r="D31" s="15">
        <f>+C18</f>
        <v>455000</v>
      </c>
      <c r="F31" s="11" t="s">
        <v>10</v>
      </c>
      <c r="G31" s="12">
        <f>+H16</f>
        <v>120000</v>
      </c>
      <c r="H31" s="12">
        <f>+H17</f>
        <v>340000</v>
      </c>
      <c r="I31" s="15">
        <f>+H18</f>
        <v>325000</v>
      </c>
    </row>
    <row r="32" spans="1:9" x14ac:dyDescent="0.25">
      <c r="A32" s="16" t="s">
        <v>11</v>
      </c>
      <c r="B32" s="17"/>
      <c r="C32" s="17"/>
      <c r="D32" s="18"/>
      <c r="F32" s="16" t="s">
        <v>11</v>
      </c>
      <c r="G32" s="17"/>
      <c r="H32" s="17"/>
      <c r="I32" s="18"/>
    </row>
    <row r="33" spans="1:9" x14ac:dyDescent="0.25">
      <c r="A33" s="11" t="s">
        <v>12</v>
      </c>
      <c r="B33" s="12">
        <f>+B22</f>
        <v>200000</v>
      </c>
      <c r="C33" s="12">
        <f>+B23</f>
        <v>160000</v>
      </c>
      <c r="D33" s="15">
        <f>+B24</f>
        <v>190000</v>
      </c>
      <c r="F33" s="11" t="s">
        <v>12</v>
      </c>
      <c r="G33" s="12">
        <f>+G22</f>
        <v>160000</v>
      </c>
      <c r="H33" s="12">
        <f>+G23</f>
        <v>128000</v>
      </c>
      <c r="I33" s="15">
        <f>+G24</f>
        <v>152000</v>
      </c>
    </row>
    <row r="34" spans="1:9" x14ac:dyDescent="0.25">
      <c r="A34" s="11" t="s">
        <v>13</v>
      </c>
      <c r="B34" s="12">
        <f>C22</f>
        <v>160000</v>
      </c>
      <c r="C34" s="12">
        <f>+C23</f>
        <v>200000</v>
      </c>
      <c r="D34" s="15">
        <f>+C24</f>
        <v>160000</v>
      </c>
      <c r="F34" s="11" t="s">
        <v>13</v>
      </c>
      <c r="G34" s="12">
        <f>H22</f>
        <v>160000</v>
      </c>
      <c r="H34" s="12">
        <f>+H23</f>
        <v>240000</v>
      </c>
      <c r="I34" s="15">
        <f>+H24</f>
        <v>192000</v>
      </c>
    </row>
    <row r="35" spans="1:9" ht="16.5" thickBot="1" x14ac:dyDescent="0.3">
      <c r="A35" s="19" t="s">
        <v>14</v>
      </c>
      <c r="B35" s="20">
        <v>80000</v>
      </c>
      <c r="C35" s="20">
        <v>95000</v>
      </c>
      <c r="D35" s="21">
        <v>100000</v>
      </c>
      <c r="F35" s="19" t="s">
        <v>14</v>
      </c>
      <c r="G35" s="20">
        <v>80000</v>
      </c>
      <c r="H35" s="20">
        <v>95000</v>
      </c>
      <c r="I35" s="21">
        <v>100000</v>
      </c>
    </row>
    <row r="36" spans="1:9" ht="17.25" thickTop="1" thickBot="1" x14ac:dyDescent="0.3">
      <c r="A36" s="22" t="s">
        <v>15</v>
      </c>
      <c r="B36" s="23">
        <f>B28+B30+B31-B33-B34-B35</f>
        <v>-56000</v>
      </c>
      <c r="C36" s="23">
        <f>C28+C30+C31-C33-C34-C35</f>
        <v>160000</v>
      </c>
      <c r="D36" s="23">
        <f t="shared" ref="D36" si="10">(D28+D30+D31)-(D33+D34+D35)</f>
        <v>399000</v>
      </c>
      <c r="F36" s="22" t="s">
        <v>15</v>
      </c>
      <c r="G36" s="23">
        <f>G28+G30+G31-G33-G34-G35</f>
        <v>120000</v>
      </c>
      <c r="H36" s="23">
        <f>H28+H30+H31-H33-H34-H35</f>
        <v>322000</v>
      </c>
      <c r="I36" s="23">
        <f t="shared" ref="I36" si="11">(I28+I30+I31)-(I33+I34+I35)</f>
        <v>593000</v>
      </c>
    </row>
    <row r="37" spans="1:9" ht="16.5" thickTop="1" x14ac:dyDescent="0.25">
      <c r="A37" s="4"/>
      <c r="B37" s="31"/>
      <c r="C37" s="31"/>
      <c r="D37" s="31"/>
      <c r="F37" s="4"/>
      <c r="G37" s="31"/>
      <c r="H37" s="31"/>
      <c r="I37" s="31"/>
    </row>
    <row r="38" spans="1:9" x14ac:dyDescent="0.25">
      <c r="A38" s="34" t="s">
        <v>35</v>
      </c>
      <c r="B38" s="35" t="s">
        <v>36</v>
      </c>
      <c r="C38" s="33"/>
      <c r="D38" s="31"/>
      <c r="F38" s="4"/>
      <c r="G38" s="31"/>
      <c r="H38" s="31"/>
      <c r="I38" s="31"/>
    </row>
    <row r="39" spans="1:9" x14ac:dyDescent="0.25">
      <c r="A39" s="2" t="s">
        <v>1</v>
      </c>
      <c r="B39" s="32">
        <v>80000</v>
      </c>
      <c r="C39" s="33"/>
      <c r="D39" s="31"/>
      <c r="F39" s="4"/>
      <c r="G39" s="31"/>
      <c r="H39" s="31"/>
      <c r="I39" s="31"/>
    </row>
    <row r="40" spans="1:9" x14ac:dyDescent="0.25">
      <c r="A40" s="2" t="s">
        <v>2</v>
      </c>
      <c r="B40" s="32">
        <v>95000</v>
      </c>
      <c r="C40" s="33"/>
      <c r="D40" s="31"/>
      <c r="F40" s="4"/>
      <c r="G40" s="31"/>
      <c r="H40" s="31"/>
      <c r="I40" s="31"/>
    </row>
    <row r="41" spans="1:9" x14ac:dyDescent="0.25">
      <c r="A41" s="2" t="s">
        <v>3</v>
      </c>
      <c r="B41" s="32">
        <v>100000</v>
      </c>
      <c r="C41" s="33"/>
      <c r="D41" s="31"/>
      <c r="F41" s="4"/>
      <c r="G41" s="31"/>
      <c r="H41" s="31"/>
      <c r="I41" s="31"/>
    </row>
    <row r="43" spans="1:9" x14ac:dyDescent="0.25">
      <c r="A43" s="28" t="s">
        <v>34</v>
      </c>
      <c r="B43" s="28"/>
      <c r="C43" s="28"/>
      <c r="D43" s="28"/>
      <c r="E43" s="28"/>
      <c r="F43" s="28"/>
    </row>
    <row r="44" spans="1:9" x14ac:dyDescent="0.25">
      <c r="A44" s="28"/>
      <c r="B44" s="28"/>
      <c r="C44" s="28"/>
      <c r="D44" s="28"/>
      <c r="E44" s="28"/>
      <c r="F44" s="28"/>
    </row>
    <row r="45" spans="1:9" x14ac:dyDescent="0.25">
      <c r="A45" s="28"/>
      <c r="B45" s="28"/>
      <c r="C45" s="28"/>
      <c r="D45" s="28"/>
      <c r="E45" s="28"/>
      <c r="F45" s="28"/>
    </row>
  </sheetData>
  <mergeCells count="13">
    <mergeCell ref="A1:D1"/>
    <mergeCell ref="A43:F45"/>
    <mergeCell ref="F2:I2"/>
    <mergeCell ref="F8:I8"/>
    <mergeCell ref="F14:I14"/>
    <mergeCell ref="F20:I20"/>
    <mergeCell ref="F26:I26"/>
    <mergeCell ref="F1:I1"/>
    <mergeCell ref="A2:D2"/>
    <mergeCell ref="A8:D8"/>
    <mergeCell ref="A14:D14"/>
    <mergeCell ref="A20:D20"/>
    <mergeCell ref="A26:D26"/>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Bci</dc:creator>
  <cp:lastModifiedBy>jaime</cp:lastModifiedBy>
  <dcterms:created xsi:type="dcterms:W3CDTF">2015-06-04T17:24:00Z</dcterms:created>
  <dcterms:modified xsi:type="dcterms:W3CDTF">2015-06-06T15:58:23Z</dcterms:modified>
</cp:coreProperties>
</file>